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reozavinj\Documents\Матиевская док\списки свободных\"/>
    </mc:Choice>
  </mc:AlternateContent>
  <xr:revisionPtr revIDLastSave="0" documentId="13_ncr:1_{311AFA19-5D47-4F1A-BAEB-4D46246EC1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0" i="1"/>
  <c r="F28" i="1"/>
  <c r="F43" i="1"/>
  <c r="F44" i="1"/>
  <c r="F8" i="1"/>
  <c r="F6" i="1"/>
  <c r="F9" i="1"/>
  <c r="F42" i="1" l="1"/>
  <c r="F35" i="1"/>
  <c r="F40" i="1" l="1"/>
  <c r="F39" i="1"/>
  <c r="D16" i="1" l="1"/>
  <c r="D45" i="1" s="1"/>
</calcChain>
</file>

<file path=xl/sharedStrings.xml><?xml version="1.0" encoding="utf-8"?>
<sst xmlns="http://schemas.openxmlformats.org/spreadsheetml/2006/main" count="265" uniqueCount="118">
  <si>
    <t xml:space="preserve"> Сведения</t>
  </si>
  <si>
    <t xml:space="preserve"> о наличии свободных площадей в зданиях коммунальной собственности </t>
  </si>
  <si>
    <t>Сведения о балансодержателе (наименование, конт.тел.)</t>
  </si>
  <si>
    <t>Местонахождение (адрес объекта)</t>
  </si>
  <si>
    <t>Сведения об объектах, предполагаемых к сдаче в аренду</t>
  </si>
  <si>
    <t>Площадь, (кв.м.)</t>
  </si>
  <si>
    <t>Коэффициент к базовой ставке арендной платы (от 0.5 до 3,0) или размер арендной платы (руб.)</t>
  </si>
  <si>
    <t>Начальная цена права заключения договора аренды объекта (руб.)</t>
  </si>
  <si>
    <t xml:space="preserve">Предполагаемое целевое использование объекта(под административные цели(офис),склад, торговый объект, объект общественного питания, оказание услуг и т.п.) </t>
  </si>
  <si>
    <t xml:space="preserve">Порядок сдачи в аренду(проведение аукциона либо сдача в аренду без аукциона, либо снято с аукциона) </t>
  </si>
  <si>
    <t xml:space="preserve">Техническая характеристика объекта(отдельно стоящее здание(сооружение), либо встроенное помещение,этаж, наличие отопления, санузла,естественного освещения,энергоснабжения,отдельного или общего входа,необходимость ремонта, с какого времени не используется </t>
  </si>
  <si>
    <t>УП "ЖРЭО Заводского района г.Минска"
УНП 100086492
тел. +375 17 252-41-06,
+375 17 300-32-76.</t>
  </si>
  <si>
    <t>-</t>
  </si>
  <si>
    <t>ул. Голодеда, 7/2                                                      500/С-24635</t>
  </si>
  <si>
    <t>1,10;                           3,0 - при применении понижающего коэффицианта</t>
  </si>
  <si>
    <t>Административные цели (офис), торговый объект продовольственная и (или) непродовольственная группа товаров, объект общественного питания,склад, услуги населению и  иные виды деятельности возможные на данном объекте.</t>
  </si>
  <si>
    <t>Аукцион признан несостоявшимся 27.01.2023.</t>
  </si>
  <si>
    <t>Административные цели (офис), склад,  услуги населению и иные виды деятельности возможные на данном объекте.</t>
  </si>
  <si>
    <t>1,0;                           3,0 - при применении понижающего коэффицианта</t>
  </si>
  <si>
    <t>Сдается без аукциона.</t>
  </si>
  <si>
    <t>ул. Жилуновича, 43-2Н                        500/D-7114035</t>
  </si>
  <si>
    <t>Административные цели (офис), склад, тренажерный зал, бар-бильярд, проведение квестов и иные виды деятельности возможные в жилом доме</t>
  </si>
  <si>
    <t>ул. Академика Красина, 27-3              500/D-798799855</t>
  </si>
  <si>
    <t>Под административные цели (офис), оказание услуг населению и иные виды деятельности возможные на данном объекте.                    .</t>
  </si>
  <si>
    <t>Аукцион признан несостоявшимся 23.06.2020.</t>
  </si>
  <si>
    <t xml:space="preserve">Под административные цели (офис), склад, услуги населению (кроме ритуальных), торговый объект (продовольственная и (или) непродовольственная группа товаров) и иные виды деятельности возможные на данном объекте.       </t>
  </si>
  <si>
    <t>Аукцион признан несостоявшимся 19.10.2021.</t>
  </si>
  <si>
    <t xml:space="preserve">Под административные цели (офис), склад, услуги населению, торговый объект (продовольственная и (или) непродовольственная группа товаров) и иные виды деятельности возможные на данном объекте.        </t>
  </si>
  <si>
    <t>Административные цели (офис),склад, услуги населению, торговый объект (продовольственная , непродовольственная группы товаров) , объект общественного питания, иные виды деятельности возможные на данном объекте</t>
  </si>
  <si>
    <t>Аукцион признан несостоявшимся 23.10.2020</t>
  </si>
  <si>
    <t>ул. Народная, 8-2н                               500/D-7059561</t>
  </si>
  <si>
    <t>1,40;                           3,0 - при применении понижающего коэффицианта</t>
  </si>
  <si>
    <t>Административные цели (офис),пункт приема-выдачи заказов, торговый объект продовольственная и (или) непродовольственная группа товаров, склад, услуги населению (кроме ритуальных), иные виды деятельности возможные в жилом доме.</t>
  </si>
  <si>
    <t>ул. Народная, 52-2н                               500/D-70773528</t>
  </si>
  <si>
    <t>Административные цели (офис), склад, иные виды деятельности возможные в жилом доме</t>
  </si>
  <si>
    <t xml:space="preserve"> ул. Одесская , д.34-3                             500/D-107326</t>
  </si>
  <si>
    <t>Под склад</t>
  </si>
  <si>
    <t>Аукцион признан несостоявшимся 22.09.2022 г. Возможен договор безвозмездного пользования под обязательства создания новых рабочих мест.</t>
  </si>
  <si>
    <t xml:space="preserve"> ул. Омельянюка, 15-33                        500/D-708124304</t>
  </si>
  <si>
    <t>Административные цели (офис), торговый объект (непродовольственная группа), склад, услуги населению (кроме ритуальных), иные виды деятельности возможные в жилом доме.</t>
  </si>
  <si>
    <t>1,2;                 3,0 - при применении понижающего коэффицианта</t>
  </si>
  <si>
    <t>Итого:</t>
  </si>
  <si>
    <t>Аукцион признан несостоявшимся 23.03.2023.</t>
  </si>
  <si>
    <t xml:space="preserve">Часть капитального строения,Подвальный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</t>
  </si>
  <si>
    <t xml:space="preserve">Часть капитального строения,Подвальный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</t>
  </si>
  <si>
    <t>Часть изолированного помещения , подвал (Общий  вход с арендаторами,отсутствует естественное освещение, водо- электроснабжение).Необходимо устройство отдельного входа.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</si>
  <si>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 xml:space="preserve">Часть капитального строения. 2-ой этаж. Общий вход с другими арендаторами. Имеется естественное освещение,электроснабжение, Общий  санузел, отопление.              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                              </t>
  </si>
  <si>
    <t xml:space="preserve">Часть капитального строения.,  2-ой этаж Общий вход с другими арендаторами. Имеется естественное освещение,электроснабжение, Общий  санузел, отопление.          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                              </t>
  </si>
  <si>
    <t xml:space="preserve">Часть капитального строения.,  2-ой этаж,  Общий вход с другими арендаторами. Имеется общий  санузел, отопление.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                              </t>
  </si>
  <si>
    <t xml:space="preserve">Часть капитального строения, 1 этаж . Имеется электроснабжение, Общий  санузел, отопление. Отсуствует естественное освещение. Общий  вход с другими арендаторами.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                         </t>
  </si>
  <si>
    <t xml:space="preserve">Изолированное нежилое  помещение, подвал.  Естественное освещение отсутствует.                                                                                 Перепрофилирование за счет арендатора.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</t>
  </si>
  <si>
    <t xml:space="preserve">Изолированное нежилое помещение,  1-ый этаж . Имеется естественное освещение,электроснабжение, отопление. Отдельный вход.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                         </t>
  </si>
  <si>
    <t xml:space="preserve">Часть капитального строения, 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</t>
  </si>
  <si>
    <t xml:space="preserve">Часть капитального строения, 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</t>
  </si>
  <si>
    <t>Часть капитального строения, 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</si>
  <si>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 xml:space="preserve">Часть капитального строения, 2-ой этаж (отдельный вход, отопление, электроснабжение, санузел).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</t>
  </si>
  <si>
    <t>Часть капитального строения, 1, 2  этаж (отдельный вход ,отопление, электроснабжение, санузел).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</si>
  <si>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 xml:space="preserve">Часть капитального строения.  2-ой этаж. Общий вход с другими арендаторами. Имеется естественное освещение,электроснабжение, Общий  санузел, отопление.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                              </t>
  </si>
  <si>
    <t>пр-т Партизанский, 20, пом. 1Н                                    500/D-7024269</t>
  </si>
  <si>
    <t>2,00;                     3,00 - при применении понижающего коэффицианта</t>
  </si>
  <si>
    <t>Изолированное нежилое помещение. Цокольный этаж. Отдельный вход. Имеется естественное освещение, электроснабжение, отопление.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 Проводится капитальный ремонт жилого дома, ориентивочный срок окончания - август 2023 года.</t>
  </si>
  <si>
    <t>ул. Красина, 25                     500/С-30414</t>
  </si>
  <si>
    <t>1,00;                           3,00 - при применении понижающего коэффицианта</t>
  </si>
  <si>
    <t xml:space="preserve">Административные цели (офис), склад, услуги населению (кроме ритуальных), торговый объект (непродовольственная группа товаров), пункт выдачи заказов, бытовые услуги населению и иные виды деятельности возможные на данном объекте. </t>
  </si>
  <si>
    <t>Часть капитального строения. 2-ой этаж. Общий вход с другими арендаторами. Имеется естественное освещение,электроснабжение, общий санузел, отопление.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</si>
  <si>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>Часть капитального строения. 1-ый этаж. Общий вход с другими арендаторами. Имеется естественное освещение,электроснабжение, общий санузел, отопление.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</si>
  <si>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>ул. Красина, 25                     500/С-30415</t>
  </si>
  <si>
    <t>ул. Красина, 25                     500/С-30416</t>
  </si>
  <si>
    <t>ул. Омельянюка, 13                                500/C-4507</t>
  </si>
  <si>
    <t>1,50;                     3,00 - при применении понижающего коэффицианта</t>
  </si>
  <si>
    <t xml:space="preserve">Часть капитального строения. 1-ый этаж. Вход совместно с другими арендаторами. Имеется естественное освещение, электроснабжение, отопление, санузел.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 </t>
  </si>
  <si>
    <t>Часть нежилого помещения. 1-ый этаж. Отдельный вход. Имеется естественное освещение,электроснабжение, санузел, отопление.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</si>
  <si>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>ул. Варвашени, 20/2, пом. 1Н                     500/D-7058504</t>
  </si>
  <si>
    <t xml:space="preserve">Часть изолированного помещения. 3-ий этаж. Имеется естественное освещение,электроснабжение, санузел, отопление. Общий  вход с другими арендаторами.                      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                                                 </t>
  </si>
  <si>
    <t xml:space="preserve">Часть изолированного помещения. 3-ий этаж. Имеется естественное освещение,электроснабжение, санузел, отопление. Общий  вход с другими арендаторами.                      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                                                    </t>
  </si>
  <si>
    <t>ул. Крупской, 8, пом. 1Н                             500/D-7028445</t>
  </si>
  <si>
    <t>Административные цели (офис), ,пункт приема-выдачи заказов, торговый объект (непродовольственная группа товаров), склад, услуги населению (кроме ритуальных), иные виды деятельности возможные в жилом доме.</t>
  </si>
  <si>
    <t xml:space="preserve">Изолированное нежилое помещение, 1-ый этаж, вход через подъезд жилого дома, санузел, холодное и горячее водоснабжение, отопление, электроснабжение. Перепрофилирование за счет арендатора. Необходимо оборудование отдельного входа.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</t>
  </si>
  <si>
    <t xml:space="preserve">Изолированное нежилое помещение, 1-ый этаж, вход через подъезд жилого дома, санузел, холодное и горячее водоснабжение, отопление, электроснабжение. Необходимо оборудование отдельного входа.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</t>
  </si>
  <si>
    <t>Аукцион признан несостоявшимся 20.07.2023.</t>
  </si>
  <si>
    <t>Сдается без аукциона. Возможен договор безвозмездного пользования под обязательства создания новых рабочих местественное</t>
  </si>
  <si>
    <t>Административные цели (офис), торговый объект (продовольственная и (или) непродовольственная группы товаров), склад, услуги населению (кроме ритуальных), иные виды деятельности возможные в жилом доме.</t>
  </si>
  <si>
    <t>Аукцион признан не состоявшимся 18.08.2023.</t>
  </si>
  <si>
    <t>1,20;                     3,00 - при применении понижающего коэффицианта</t>
  </si>
  <si>
    <t xml:space="preserve">Изолированное нежилое помещение, 1-ый этаж, вход через подъезд жилого дома, санузел, холодное и горячее водоснабжение, отопление, электроснабжение. Необходимо оборудование отдельного входа.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</t>
  </si>
  <si>
    <t>Аукцион октября 2023 г.</t>
  </si>
  <si>
    <t>Административные цели (офис), торговый объект непродовольственная группа товаров, склад, услуги населению (кроме ритуальных), иные виды деятельности возможные в жилом доме.</t>
  </si>
  <si>
    <t xml:space="preserve">г. Минск, пр-т Партизанский,  109-70                                500/D-84636  </t>
  </si>
  <si>
    <t>г. Минск, ул. Лазо, д.6, пом.3н                     500/D-70774005</t>
  </si>
  <si>
    <t>Административные цели (офис), пункт приема-выдачи заказов, торговый объект продовольственная и (или) непродовольственная группа товаров, склад, услуги населению (кроме ритуальных), иные виды деятельности возможные в жилом доме.</t>
  </si>
  <si>
    <t xml:space="preserve">Изолированное нежилое помещение, 1-ый этаж, отдельный вход, отопление, электроснабжение.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</t>
  </si>
  <si>
    <t>ул. Голодеда, 7/2                                  500/C-24635</t>
  </si>
  <si>
    <t>1,20                     3,00 - при применении понижающего коэффицианта</t>
  </si>
  <si>
    <t>Административные цели , торговый объект (продовольственная и (или) непродовольственная группа товаров), объект общественного питания, склад, услуги населению и иные виды деятельности возможные на данном объекте</t>
  </si>
  <si>
    <t>Аукцион октябрь 2023 г.</t>
  </si>
  <si>
    <t>Часть капитального строения, 2-ой этаж. Общий  вход с другими арендаторами. Строение электрифицировано. Общий  санузел с другими арендаторами, отопление. Перепрофилирование за счет арендатора. Условия: оформление арендатором договора на оплату электроэнергии (с выполнением всех необходимых требований РУП «Минскэнерго»  филиалов «Энергосбыт» и «Энергонадзор»); установка счетчика электроэнергии, оборудование установками пожарной автоматики. Все работы за счет средств арендатора без последующей компенсации</t>
  </si>
  <si>
    <t>Согласовано</t>
  </si>
  <si>
    <t>ул. Алтайская, 66А                  500/С-33292</t>
  </si>
  <si>
    <t>Аукцион ноябрь 2023 г.</t>
  </si>
  <si>
    <t>Часть капитального строения, 1-ый этаж. Общий  вход с другими арендаторами. Строение электрифицировано. Общий  санузел с другими арендаторами, отопление. Перепрофилирование за счет арендатора. Условия: оформление арендатором договора на оплату электроэнергии (с выполнением всех необходимых требований РУП «Минскэнерго»  филиалов «Энергосбыт» и «Энергонадзор»); 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</si>
  <si>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 xml:space="preserve">по состоянию на 02.10.2023 г. </t>
  </si>
  <si>
    <t>г. Минск, ул. Филатова, 10А - 2Н                                       500/D-7028444</t>
  </si>
  <si>
    <t>Административные цели (офис), торговый объект (непродовольственная группа товаров), склад, услуги населению (кроме ритуальных), иные виды деятельности возможные в жилом доме.</t>
  </si>
  <si>
    <t>Аукцион ноября 2023 г.</t>
  </si>
  <si>
    <t xml:space="preserve">Изолированное нежилое помещение, 1-ый этаж, отдельный вход, санузел, холодное и горячее водоснабжение, отопление, электроснабжение.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</t>
  </si>
  <si>
    <t xml:space="preserve">Изолированное нежилое помещение, 1-ый этаж, отдельный вход, санузел, холодное и горячее водоснабжение, отопление, электроснабжение.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</t>
  </si>
  <si>
    <t>г. Минск, ул. Филатова, 10А - 1                                       500/D-145095</t>
  </si>
  <si>
    <t>1,00;                           3,0 - при применении понижающего коэффицианта</t>
  </si>
  <si>
    <t xml:space="preserve">Часть капитального строения, 2-ой этаж. Общий  вход с др.арендаторами,естественное освещение, электроснабжение, Общий  санузел, отопление. Перепрофилирование за счет арендатора.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</t>
  </si>
  <si>
    <t>Под административные цели (офис),склад, производство, оказание услуг населению и иные виды деятельности возможные на данном объекте.                    .</t>
  </si>
  <si>
    <t>Часть капитального строения 1-ый этаж (отдельный вход ,отопление, электроснабжение, санузел).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</si>
  <si>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>Административные цели (офис), торговый объект (продовольственная и (или) непродовольственная группы товаров), объект общественного питания, склад, пункт выдачи заказов, услуги населению (кроме ритуальных) иные виды деятельности возможные в жилом доме.</t>
  </si>
  <si>
    <t>Административные цели (офис),склад, производство,  услуги населению, ритуальные услуги, торговый объект (продовольственная и (или) непродовольственная группы товаров) , объект общественного питания, иные виды деятельности возможные на данном объекте</t>
  </si>
  <si>
    <t>Административные цели (офис), торговый объект (непродовольственная группа), склад, пункт выдачи заказов, услуги населению (кроме ритуальных) иные виды деятельности возможные на данном объекте.</t>
  </si>
  <si>
    <t>Административные цели (офис), торговый объект (непродовольственная группа), склад, пункт выдачи заказов, услуги населению (кроме ритуальных) иные виды деятельности возможные на данно объекте.</t>
  </si>
  <si>
    <t>Административные цели (офис), торговый объект (непродовольственная группа товаров), склад, услуги населению (кроме ритуальных), объект общественного питания, иные виды деятельности возможные в жилом доме.</t>
  </si>
  <si>
    <t>Шнаркевич 8 029 680 87 33</t>
  </si>
  <si>
    <t>Директор           ___________________________                        Д.И.Вабищевич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</si>
</sst>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2" fontId="1" fillId="0" borderId="2" xfId="0" applyNumberFormat="1" applyFont="1" applyBorder="1"/>
    <xf numFmtId="0" fontId="1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0" fillId="4" borderId="0" xfId="0" applyFill="1"/>
    <xf numFmtId="0" fontId="1" fillId="0" borderId="2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top" wrapText="1"/>
    </xf>
    <xf numFmtId="2" fontId="1" fillId="5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C53"/>
  <sheetViews>
    <sheetView tabSelected="1" topLeftCell="A42" zoomScale="136" zoomScaleNormal="136" workbookViewId="0">
      <selection activeCell="D44" sqref="D44"/>
    </sheetView>
  </sheetViews>
  <sheetFormatPr defaultRowHeight="15" x14ac:dyDescent="0.25"/>
  <cols>
    <col min="1" max="1" width="4.7109375" customWidth="1"/>
    <col min="2" max="2" width="29.5703125" customWidth="1"/>
    <col min="3" max="3" width="20.7109375" customWidth="1"/>
    <col min="4" max="5" width="11.5703125" customWidth="1"/>
    <col min="6" max="6" width="12.85546875" customWidth="1"/>
    <col min="7" max="7" width="25.7109375" customWidth="1"/>
    <col min="8" max="8" width="25" style="21" customWidth="1"/>
    <col min="9" max="9" width="53.28515625" customWidth="1"/>
  </cols>
  <sheetData>
    <row r="1" spans="1:289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289" ht="15.75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289" ht="26.25" customHeight="1" x14ac:dyDescent="0.25">
      <c r="A3" s="28" t="s">
        <v>100</v>
      </c>
      <c r="B3" s="28"/>
      <c r="C3" s="28"/>
      <c r="D3" s="28"/>
      <c r="E3" s="28"/>
      <c r="F3" s="28"/>
      <c r="G3" s="28"/>
      <c r="H3" s="28"/>
      <c r="I3" s="28"/>
    </row>
    <row r="4" spans="1:289" x14ac:dyDescent="0.25">
      <c r="A4" s="29"/>
      <c r="B4" s="29" t="s">
        <v>2</v>
      </c>
      <c r="C4" s="29" t="s">
        <v>3</v>
      </c>
      <c r="D4" s="30" t="s">
        <v>4</v>
      </c>
      <c r="E4" s="30"/>
      <c r="F4" s="30"/>
      <c r="G4" s="30"/>
      <c r="H4" s="30"/>
      <c r="I4" s="30"/>
    </row>
    <row r="5" spans="1:289" ht="90" x14ac:dyDescent="0.25">
      <c r="A5" s="29"/>
      <c r="B5" s="29"/>
      <c r="C5" s="29"/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289" ht="123.75" x14ac:dyDescent="0.25">
      <c r="A6" s="36">
        <v>1</v>
      </c>
      <c r="B6" s="10" t="s">
        <v>11</v>
      </c>
      <c r="C6" s="10" t="s">
        <v>97</v>
      </c>
      <c r="D6" s="36">
        <v>18.7</v>
      </c>
      <c r="E6" s="36" t="s">
        <v>69</v>
      </c>
      <c r="F6" s="13">
        <f>16.9/4*D6</f>
        <v>79.007499999999993</v>
      </c>
      <c r="G6" s="10" t="s">
        <v>93</v>
      </c>
      <c r="H6" s="10" t="s">
        <v>98</v>
      </c>
      <c r="I6" s="10" t="s">
        <v>99</v>
      </c>
    </row>
    <row r="7" spans="1:289" s="23" customFormat="1" ht="112.5" customHeight="1" x14ac:dyDescent="0.25">
      <c r="A7" s="2">
        <v>2</v>
      </c>
      <c r="B7" s="3" t="s">
        <v>11</v>
      </c>
      <c r="C7" s="3" t="s">
        <v>72</v>
      </c>
      <c r="D7" s="11">
        <v>152.6</v>
      </c>
      <c r="E7" s="12" t="s">
        <v>69</v>
      </c>
      <c r="F7" s="5" t="s">
        <v>12</v>
      </c>
      <c r="G7" s="3" t="s">
        <v>111</v>
      </c>
      <c r="H7" s="6" t="s">
        <v>79</v>
      </c>
      <c r="I7" s="3" t="s">
        <v>71</v>
      </c>
      <c r="J7" s="41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</row>
    <row r="8" spans="1:289" s="23" customFormat="1" ht="112.5" customHeight="1" x14ac:dyDescent="0.25">
      <c r="A8" s="36">
        <v>3</v>
      </c>
      <c r="B8" s="7" t="s">
        <v>11</v>
      </c>
      <c r="C8" s="7" t="s">
        <v>91</v>
      </c>
      <c r="D8" s="8">
        <v>6.6</v>
      </c>
      <c r="E8" s="13" t="s">
        <v>92</v>
      </c>
      <c r="F8" s="9">
        <f>16.9/4*D8</f>
        <v>27.884999999999994</v>
      </c>
      <c r="G8" s="7" t="s">
        <v>93</v>
      </c>
      <c r="H8" s="10" t="s">
        <v>98</v>
      </c>
      <c r="I8" s="7" t="s">
        <v>95</v>
      </c>
      <c r="J8" s="41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</row>
    <row r="9" spans="1:289" ht="134.25" customHeight="1" x14ac:dyDescent="0.25">
      <c r="A9" s="31">
        <v>4</v>
      </c>
      <c r="B9" s="32" t="s">
        <v>11</v>
      </c>
      <c r="C9" s="32" t="s">
        <v>91</v>
      </c>
      <c r="D9" s="31">
        <v>34.299999999999997</v>
      </c>
      <c r="E9" s="33" t="s">
        <v>92</v>
      </c>
      <c r="F9" s="34">
        <f>16.9/4*D9</f>
        <v>144.91749999999999</v>
      </c>
      <c r="G9" s="32" t="s">
        <v>93</v>
      </c>
      <c r="H9" s="35" t="s">
        <v>94</v>
      </c>
      <c r="I9" s="32" t="s">
        <v>95</v>
      </c>
      <c r="J9" s="41"/>
    </row>
    <row r="10" spans="1:289" ht="90" x14ac:dyDescent="0.25">
      <c r="A10" s="38">
        <v>5</v>
      </c>
      <c r="B10" s="3" t="s">
        <v>11</v>
      </c>
      <c r="C10" s="3" t="s">
        <v>13</v>
      </c>
      <c r="D10" s="11">
        <v>10.4</v>
      </c>
      <c r="E10" s="12" t="s">
        <v>18</v>
      </c>
      <c r="F10" s="5" t="s">
        <v>12</v>
      </c>
      <c r="G10" s="3" t="s">
        <v>17</v>
      </c>
      <c r="H10" s="6" t="s">
        <v>19</v>
      </c>
      <c r="I10" s="3" t="s">
        <v>52</v>
      </c>
      <c r="J10" s="41"/>
    </row>
    <row r="11" spans="1:289" ht="90" x14ac:dyDescent="0.25">
      <c r="A11" s="2">
        <v>6</v>
      </c>
      <c r="B11" s="3" t="s">
        <v>11</v>
      </c>
      <c r="C11" s="3" t="s">
        <v>13</v>
      </c>
      <c r="D11" s="11">
        <v>24.5</v>
      </c>
      <c r="E11" s="12" t="s">
        <v>18</v>
      </c>
      <c r="F11" s="5" t="s">
        <v>12</v>
      </c>
      <c r="G11" s="3" t="s">
        <v>17</v>
      </c>
      <c r="H11" s="6" t="s">
        <v>19</v>
      </c>
      <c r="I11" s="3" t="s">
        <v>53</v>
      </c>
      <c r="J11" s="41"/>
    </row>
    <row r="12" spans="1:289" ht="90" x14ac:dyDescent="0.25">
      <c r="A12" s="38">
        <v>7</v>
      </c>
      <c r="B12" s="3" t="s">
        <v>11</v>
      </c>
      <c r="C12" s="3" t="s">
        <v>13</v>
      </c>
      <c r="D12" s="11">
        <v>9.9</v>
      </c>
      <c r="E12" s="12" t="s">
        <v>18</v>
      </c>
      <c r="F12" s="5" t="s">
        <v>12</v>
      </c>
      <c r="G12" s="3" t="s">
        <v>17</v>
      </c>
      <c r="H12" s="6" t="s">
        <v>19</v>
      </c>
      <c r="I12" s="3" t="s">
        <v>44</v>
      </c>
      <c r="J12" s="41"/>
    </row>
    <row r="13" spans="1:289" ht="90" x14ac:dyDescent="0.25">
      <c r="A13" s="2">
        <v>8</v>
      </c>
      <c r="B13" s="3" t="s">
        <v>11</v>
      </c>
      <c r="C13" s="3" t="s">
        <v>13</v>
      </c>
      <c r="D13" s="11">
        <v>25.1</v>
      </c>
      <c r="E13" s="12" t="s">
        <v>18</v>
      </c>
      <c r="F13" s="5" t="s">
        <v>12</v>
      </c>
      <c r="G13" s="3" t="s">
        <v>17</v>
      </c>
      <c r="H13" s="6" t="s">
        <v>19</v>
      </c>
      <c r="I13" s="3" t="s">
        <v>43</v>
      </c>
      <c r="J13" s="41"/>
    </row>
    <row r="14" spans="1:289" ht="90" x14ac:dyDescent="0.25">
      <c r="A14" s="38">
        <v>9</v>
      </c>
      <c r="B14" s="3" t="s">
        <v>11</v>
      </c>
      <c r="C14" s="3" t="s">
        <v>13</v>
      </c>
      <c r="D14" s="11">
        <v>28</v>
      </c>
      <c r="E14" s="12" t="s">
        <v>18</v>
      </c>
      <c r="F14" s="5" t="s">
        <v>12</v>
      </c>
      <c r="G14" s="3" t="s">
        <v>17</v>
      </c>
      <c r="H14" s="6" t="s">
        <v>19</v>
      </c>
      <c r="I14" s="3" t="s">
        <v>54</v>
      </c>
      <c r="J14" s="41"/>
    </row>
    <row r="15" spans="1:289" ht="80.25" customHeight="1" x14ac:dyDescent="0.25">
      <c r="A15" s="2">
        <v>10</v>
      </c>
      <c r="B15" s="3" t="s">
        <v>11</v>
      </c>
      <c r="C15" s="3" t="s">
        <v>13</v>
      </c>
      <c r="D15" s="11">
        <v>184.2</v>
      </c>
      <c r="E15" s="12" t="s">
        <v>14</v>
      </c>
      <c r="F15" s="5" t="s">
        <v>12</v>
      </c>
      <c r="G15" s="3" t="s">
        <v>15</v>
      </c>
      <c r="H15" s="22" t="s">
        <v>16</v>
      </c>
      <c r="I15" s="3" t="s">
        <v>55</v>
      </c>
      <c r="J15" s="41"/>
    </row>
    <row r="16" spans="1:289" ht="101.25" x14ac:dyDescent="0.25">
      <c r="A16" s="38">
        <v>11</v>
      </c>
      <c r="B16" s="3" t="s">
        <v>11</v>
      </c>
      <c r="C16" s="3" t="s">
        <v>20</v>
      </c>
      <c r="D16" s="12">
        <f>227+8.4</f>
        <v>235.4</v>
      </c>
      <c r="E16" s="12">
        <v>0.5</v>
      </c>
      <c r="F16" s="5" t="s">
        <v>12</v>
      </c>
      <c r="G16" s="3" t="s">
        <v>21</v>
      </c>
      <c r="H16" s="6" t="s">
        <v>19</v>
      </c>
      <c r="I16" s="3" t="s">
        <v>45</v>
      </c>
      <c r="J16" s="41"/>
    </row>
    <row r="17" spans="1:10" s="23" customFormat="1" ht="123.75" x14ac:dyDescent="0.25">
      <c r="A17" s="38">
        <v>12</v>
      </c>
      <c r="B17" s="3" t="s">
        <v>11</v>
      </c>
      <c r="C17" s="3" t="s">
        <v>61</v>
      </c>
      <c r="D17" s="2">
        <v>76.900000000000006</v>
      </c>
      <c r="E17" s="12" t="s">
        <v>62</v>
      </c>
      <c r="F17" s="5" t="s">
        <v>12</v>
      </c>
      <c r="G17" s="3" t="s">
        <v>63</v>
      </c>
      <c r="H17" s="6" t="s">
        <v>79</v>
      </c>
      <c r="I17" s="3" t="s">
        <v>64</v>
      </c>
      <c r="J17" s="41"/>
    </row>
    <row r="18" spans="1:10" s="23" customFormat="1" ht="123.75" x14ac:dyDescent="0.25">
      <c r="A18" s="2">
        <v>13</v>
      </c>
      <c r="B18" s="3" t="s">
        <v>11</v>
      </c>
      <c r="C18" s="3" t="s">
        <v>61</v>
      </c>
      <c r="D18" s="11">
        <v>16</v>
      </c>
      <c r="E18" s="12" t="s">
        <v>62</v>
      </c>
      <c r="F18" s="5" t="s">
        <v>12</v>
      </c>
      <c r="G18" s="3" t="s">
        <v>63</v>
      </c>
      <c r="H18" s="6" t="s">
        <v>96</v>
      </c>
      <c r="I18" s="3" t="s">
        <v>64</v>
      </c>
      <c r="J18" s="41"/>
    </row>
    <row r="19" spans="1:10" s="23" customFormat="1" ht="123.75" x14ac:dyDescent="0.25">
      <c r="A19" s="38">
        <v>14</v>
      </c>
      <c r="B19" s="3" t="s">
        <v>11</v>
      </c>
      <c r="C19" s="3" t="s">
        <v>61</v>
      </c>
      <c r="D19" s="11">
        <v>27.4</v>
      </c>
      <c r="E19" s="12" t="s">
        <v>62</v>
      </c>
      <c r="F19" s="5" t="s">
        <v>12</v>
      </c>
      <c r="G19" s="3" t="s">
        <v>63</v>
      </c>
      <c r="H19" s="6" t="s">
        <v>79</v>
      </c>
      <c r="I19" s="3" t="s">
        <v>65</v>
      </c>
      <c r="J19" s="41"/>
    </row>
    <row r="20" spans="1:10" s="23" customFormat="1" ht="123.75" x14ac:dyDescent="0.25">
      <c r="A20" s="38">
        <v>15</v>
      </c>
      <c r="B20" s="3" t="s">
        <v>11</v>
      </c>
      <c r="C20" s="3" t="s">
        <v>61</v>
      </c>
      <c r="D20" s="11">
        <v>15.8</v>
      </c>
      <c r="E20" s="12" t="s">
        <v>62</v>
      </c>
      <c r="F20" s="5" t="s">
        <v>12</v>
      </c>
      <c r="G20" s="3" t="s">
        <v>63</v>
      </c>
      <c r="H20" s="6" t="s">
        <v>79</v>
      </c>
      <c r="I20" s="3" t="s">
        <v>65</v>
      </c>
      <c r="J20" s="41"/>
    </row>
    <row r="21" spans="1:10" s="23" customFormat="1" ht="123.75" x14ac:dyDescent="0.25">
      <c r="A21" s="2">
        <v>16</v>
      </c>
      <c r="B21" s="3" t="s">
        <v>11</v>
      </c>
      <c r="C21" s="3" t="s">
        <v>61</v>
      </c>
      <c r="D21" s="11">
        <v>49.3</v>
      </c>
      <c r="E21" s="12" t="s">
        <v>62</v>
      </c>
      <c r="F21" s="5" t="s">
        <v>12</v>
      </c>
      <c r="G21" s="3" t="s">
        <v>63</v>
      </c>
      <c r="H21" s="6" t="s">
        <v>79</v>
      </c>
      <c r="I21" s="3" t="s">
        <v>65</v>
      </c>
      <c r="J21" s="41"/>
    </row>
    <row r="22" spans="1:10" s="23" customFormat="1" ht="123.75" x14ac:dyDescent="0.25">
      <c r="A22" s="38">
        <v>17</v>
      </c>
      <c r="B22" s="3" t="s">
        <v>11</v>
      </c>
      <c r="C22" s="3" t="s">
        <v>66</v>
      </c>
      <c r="D22" s="11">
        <v>15.6</v>
      </c>
      <c r="E22" s="12" t="s">
        <v>62</v>
      </c>
      <c r="F22" s="5" t="s">
        <v>12</v>
      </c>
      <c r="G22" s="3" t="s">
        <v>63</v>
      </c>
      <c r="H22" s="6" t="s">
        <v>79</v>
      </c>
      <c r="I22" s="3" t="s">
        <v>65</v>
      </c>
      <c r="J22" s="41"/>
    </row>
    <row r="23" spans="1:10" s="23" customFormat="1" ht="123.75" x14ac:dyDescent="0.25">
      <c r="A23" s="38">
        <v>18</v>
      </c>
      <c r="B23" s="3" t="s">
        <v>11</v>
      </c>
      <c r="C23" s="3" t="s">
        <v>67</v>
      </c>
      <c r="D23" s="11">
        <v>13.4</v>
      </c>
      <c r="E23" s="12" t="s">
        <v>62</v>
      </c>
      <c r="F23" s="5" t="s">
        <v>12</v>
      </c>
      <c r="G23" s="3" t="s">
        <v>63</v>
      </c>
      <c r="H23" s="6" t="s">
        <v>79</v>
      </c>
      <c r="I23" s="3" t="s">
        <v>65</v>
      </c>
      <c r="J23" s="41"/>
    </row>
    <row r="24" spans="1:10" ht="91.5" customHeight="1" x14ac:dyDescent="0.25">
      <c r="A24" s="2">
        <v>19</v>
      </c>
      <c r="B24" s="3" t="s">
        <v>11</v>
      </c>
      <c r="C24" s="3" t="s">
        <v>22</v>
      </c>
      <c r="D24" s="4">
        <v>5.9</v>
      </c>
      <c r="E24" s="4">
        <v>0.8</v>
      </c>
      <c r="F24" s="5" t="s">
        <v>12</v>
      </c>
      <c r="G24" s="3" t="s">
        <v>23</v>
      </c>
      <c r="H24" s="6" t="s">
        <v>96</v>
      </c>
      <c r="I24" s="3" t="s">
        <v>46</v>
      </c>
      <c r="J24" s="41"/>
    </row>
    <row r="25" spans="1:10" ht="101.25" x14ac:dyDescent="0.25">
      <c r="A25" s="38">
        <v>20</v>
      </c>
      <c r="B25" s="3" t="s">
        <v>11</v>
      </c>
      <c r="C25" s="3" t="s">
        <v>22</v>
      </c>
      <c r="D25" s="4">
        <v>9.1</v>
      </c>
      <c r="E25" s="4">
        <v>0.6</v>
      </c>
      <c r="F25" s="5" t="s">
        <v>12</v>
      </c>
      <c r="G25" s="3" t="s">
        <v>23</v>
      </c>
      <c r="H25" s="6" t="s">
        <v>24</v>
      </c>
      <c r="I25" s="3" t="s">
        <v>47</v>
      </c>
      <c r="J25" s="41"/>
    </row>
    <row r="26" spans="1:10" ht="90" x14ac:dyDescent="0.25">
      <c r="A26" s="38">
        <v>21</v>
      </c>
      <c r="B26" s="3" t="s">
        <v>11</v>
      </c>
      <c r="C26" s="3" t="s">
        <v>22</v>
      </c>
      <c r="D26" s="4">
        <v>6.6</v>
      </c>
      <c r="E26" s="4">
        <v>0.8</v>
      </c>
      <c r="F26" s="5" t="s">
        <v>12</v>
      </c>
      <c r="G26" s="3" t="s">
        <v>25</v>
      </c>
      <c r="H26" s="6" t="s">
        <v>96</v>
      </c>
      <c r="I26" s="3" t="s">
        <v>57</v>
      </c>
      <c r="J26" s="41"/>
    </row>
    <row r="27" spans="1:10" ht="90" x14ac:dyDescent="0.25">
      <c r="A27" s="2">
        <v>22</v>
      </c>
      <c r="B27" s="3" t="s">
        <v>11</v>
      </c>
      <c r="C27" s="3" t="s">
        <v>22</v>
      </c>
      <c r="D27" s="4">
        <v>4.4000000000000004</v>
      </c>
      <c r="E27" s="12">
        <v>0.8</v>
      </c>
      <c r="F27" s="5" t="s">
        <v>12</v>
      </c>
      <c r="G27" s="3" t="s">
        <v>27</v>
      </c>
      <c r="H27" s="6" t="s">
        <v>96</v>
      </c>
      <c r="I27" s="3" t="s">
        <v>48</v>
      </c>
      <c r="J27" s="41"/>
    </row>
    <row r="28" spans="1:10" ht="90.75" customHeight="1" x14ac:dyDescent="0.25">
      <c r="A28" s="36">
        <v>23</v>
      </c>
      <c r="B28" s="7" t="s">
        <v>11</v>
      </c>
      <c r="C28" s="7" t="s">
        <v>22</v>
      </c>
      <c r="D28" s="13">
        <v>11.9</v>
      </c>
      <c r="E28" s="40">
        <v>0.8</v>
      </c>
      <c r="F28" s="9">
        <f>D28*16.9/4</f>
        <v>50.277499999999996</v>
      </c>
      <c r="G28" s="7" t="s">
        <v>109</v>
      </c>
      <c r="H28" s="10" t="s">
        <v>98</v>
      </c>
      <c r="I28" s="7" t="s">
        <v>108</v>
      </c>
      <c r="J28" s="41"/>
    </row>
    <row r="29" spans="1:10" ht="90" x14ac:dyDescent="0.25">
      <c r="A29" s="38">
        <v>24</v>
      </c>
      <c r="B29" s="3" t="s">
        <v>11</v>
      </c>
      <c r="C29" s="3" t="s">
        <v>22</v>
      </c>
      <c r="D29" s="11">
        <v>8</v>
      </c>
      <c r="E29" s="4">
        <v>0.8</v>
      </c>
      <c r="F29" s="5" t="s">
        <v>12</v>
      </c>
      <c r="G29" s="3" t="s">
        <v>28</v>
      </c>
      <c r="H29" s="6" t="s">
        <v>29</v>
      </c>
      <c r="I29" s="3" t="s">
        <v>49</v>
      </c>
      <c r="J29" s="41"/>
    </row>
    <row r="30" spans="1:10" ht="101.25" x14ac:dyDescent="0.25">
      <c r="A30" s="8">
        <v>25</v>
      </c>
      <c r="B30" s="7" t="s">
        <v>11</v>
      </c>
      <c r="C30" s="7" t="s">
        <v>22</v>
      </c>
      <c r="D30" s="8">
        <v>364.5</v>
      </c>
      <c r="E30" s="13" t="s">
        <v>107</v>
      </c>
      <c r="F30" s="9">
        <f>16.9*D30/4</f>
        <v>1540.0124999999998</v>
      </c>
      <c r="G30" s="7" t="s">
        <v>112</v>
      </c>
      <c r="H30" s="10" t="s">
        <v>98</v>
      </c>
      <c r="I30" s="7" t="s">
        <v>110</v>
      </c>
      <c r="J30" s="41"/>
    </row>
    <row r="31" spans="1:10" ht="91.5" customHeight="1" x14ac:dyDescent="0.25">
      <c r="A31" s="38">
        <v>26</v>
      </c>
      <c r="B31" s="3" t="s">
        <v>11</v>
      </c>
      <c r="C31" s="3" t="s">
        <v>22</v>
      </c>
      <c r="D31" s="2">
        <v>558.20000000000005</v>
      </c>
      <c r="E31" s="4">
        <v>0.8</v>
      </c>
      <c r="F31" s="5" t="s">
        <v>12</v>
      </c>
      <c r="G31" s="3" t="s">
        <v>112</v>
      </c>
      <c r="H31" s="6" t="s">
        <v>26</v>
      </c>
      <c r="I31" s="3" t="s">
        <v>56</v>
      </c>
      <c r="J31" s="41"/>
    </row>
    <row r="32" spans="1:10" ht="103.5" customHeight="1" x14ac:dyDescent="0.25">
      <c r="A32" s="38">
        <v>27</v>
      </c>
      <c r="B32" s="3" t="s">
        <v>11</v>
      </c>
      <c r="C32" s="3" t="s">
        <v>75</v>
      </c>
      <c r="D32" s="2">
        <v>33.1</v>
      </c>
      <c r="E32" s="12" t="s">
        <v>31</v>
      </c>
      <c r="F32" s="5">
        <f>D32*16.9/4</f>
        <v>139.8475</v>
      </c>
      <c r="G32" s="3" t="s">
        <v>76</v>
      </c>
      <c r="H32" s="6" t="s">
        <v>82</v>
      </c>
      <c r="I32" s="3" t="s">
        <v>77</v>
      </c>
      <c r="J32" s="41"/>
    </row>
    <row r="33" spans="1:10" ht="101.25" x14ac:dyDescent="0.25">
      <c r="A33" s="2">
        <v>28</v>
      </c>
      <c r="B33" s="3" t="s">
        <v>11</v>
      </c>
      <c r="C33" s="3" t="s">
        <v>30</v>
      </c>
      <c r="D33" s="2">
        <v>29.6</v>
      </c>
      <c r="E33" s="12" t="s">
        <v>31</v>
      </c>
      <c r="F33" s="5" t="s">
        <v>12</v>
      </c>
      <c r="G33" s="3" t="s">
        <v>32</v>
      </c>
      <c r="H33" s="6" t="s">
        <v>42</v>
      </c>
      <c r="I33" s="3" t="s">
        <v>78</v>
      </c>
      <c r="J33" s="41"/>
    </row>
    <row r="34" spans="1:10" ht="89.25" customHeight="1" x14ac:dyDescent="0.25">
      <c r="A34" s="38">
        <v>29</v>
      </c>
      <c r="B34" s="3" t="s">
        <v>11</v>
      </c>
      <c r="C34" s="3" t="s">
        <v>33</v>
      </c>
      <c r="D34" s="2">
        <v>39.9</v>
      </c>
      <c r="E34" s="4">
        <v>0.6</v>
      </c>
      <c r="F34" s="5" t="s">
        <v>12</v>
      </c>
      <c r="G34" s="3" t="s">
        <v>34</v>
      </c>
      <c r="H34" s="6" t="s">
        <v>80</v>
      </c>
      <c r="I34" s="3" t="s">
        <v>50</v>
      </c>
      <c r="J34" s="41"/>
    </row>
    <row r="35" spans="1:10" ht="102" customHeight="1" x14ac:dyDescent="0.25">
      <c r="A35" s="38">
        <v>30</v>
      </c>
      <c r="B35" s="32" t="s">
        <v>11</v>
      </c>
      <c r="C35" s="32" t="s">
        <v>88</v>
      </c>
      <c r="D35" s="31">
        <v>15.9</v>
      </c>
      <c r="E35" s="33" t="s">
        <v>83</v>
      </c>
      <c r="F35" s="34">
        <f>D35*16.9/4</f>
        <v>67.177499999999995</v>
      </c>
      <c r="G35" s="32" t="s">
        <v>89</v>
      </c>
      <c r="H35" s="35" t="s">
        <v>85</v>
      </c>
      <c r="I35" s="32" t="s">
        <v>90</v>
      </c>
      <c r="J35" s="41"/>
    </row>
    <row r="36" spans="1:10" ht="90" x14ac:dyDescent="0.25">
      <c r="A36" s="2">
        <v>31</v>
      </c>
      <c r="B36" s="3" t="s">
        <v>11</v>
      </c>
      <c r="C36" s="3" t="s">
        <v>35</v>
      </c>
      <c r="D36" s="11">
        <v>44.2</v>
      </c>
      <c r="E36" s="4">
        <v>0.5</v>
      </c>
      <c r="F36" s="5" t="s">
        <v>12</v>
      </c>
      <c r="G36" s="3" t="s">
        <v>36</v>
      </c>
      <c r="H36" s="6" t="s">
        <v>37</v>
      </c>
      <c r="I36" s="3" t="s">
        <v>51</v>
      </c>
      <c r="J36" s="41"/>
    </row>
    <row r="37" spans="1:10" s="23" customFormat="1" ht="123.75" x14ac:dyDescent="0.25">
      <c r="A37" s="38">
        <v>32</v>
      </c>
      <c r="B37" s="3" t="s">
        <v>11</v>
      </c>
      <c r="C37" s="3" t="s">
        <v>68</v>
      </c>
      <c r="D37" s="2">
        <v>107.2</v>
      </c>
      <c r="E37" s="12"/>
      <c r="F37" s="5" t="s">
        <v>12</v>
      </c>
      <c r="G37" s="3" t="s">
        <v>113</v>
      </c>
      <c r="H37" s="6" t="s">
        <v>79</v>
      </c>
      <c r="I37" s="3" t="s">
        <v>70</v>
      </c>
      <c r="J37" s="41"/>
    </row>
    <row r="38" spans="1:10" s="23" customFormat="1" ht="123.75" x14ac:dyDescent="0.25">
      <c r="A38" s="38">
        <v>33</v>
      </c>
      <c r="B38" s="3" t="s">
        <v>11</v>
      </c>
      <c r="C38" s="3" t="s">
        <v>68</v>
      </c>
      <c r="D38" s="2">
        <v>105.3</v>
      </c>
      <c r="E38" s="12" t="s">
        <v>69</v>
      </c>
      <c r="F38" s="5" t="s">
        <v>12</v>
      </c>
      <c r="G38" s="3" t="s">
        <v>114</v>
      </c>
      <c r="H38" s="6" t="s">
        <v>79</v>
      </c>
      <c r="I38" s="3" t="s">
        <v>70</v>
      </c>
      <c r="J38" s="41"/>
    </row>
    <row r="39" spans="1:10" ht="123.75" x14ac:dyDescent="0.25">
      <c r="A39" s="2">
        <v>34</v>
      </c>
      <c r="B39" s="3" t="s">
        <v>11</v>
      </c>
      <c r="C39" s="3" t="s">
        <v>38</v>
      </c>
      <c r="D39" s="11">
        <v>15.4</v>
      </c>
      <c r="E39" s="12" t="s">
        <v>40</v>
      </c>
      <c r="F39" s="5">
        <f>D39*16.9/4</f>
        <v>65.064999999999998</v>
      </c>
      <c r="G39" s="3" t="s">
        <v>39</v>
      </c>
      <c r="H39" s="6" t="s">
        <v>96</v>
      </c>
      <c r="I39" s="3" t="s">
        <v>73</v>
      </c>
      <c r="J39" s="41"/>
    </row>
    <row r="40" spans="1:10" ht="123.75" x14ac:dyDescent="0.25">
      <c r="A40" s="38">
        <v>35</v>
      </c>
      <c r="B40" s="3" t="s">
        <v>11</v>
      </c>
      <c r="C40" s="3" t="s">
        <v>38</v>
      </c>
      <c r="D40" s="11">
        <v>88.2</v>
      </c>
      <c r="E40" s="12" t="s">
        <v>40</v>
      </c>
      <c r="F40" s="5">
        <f t="shared" ref="F40" si="0">D40*16.9/4</f>
        <v>372.64499999999998</v>
      </c>
      <c r="G40" s="3" t="s">
        <v>39</v>
      </c>
      <c r="H40" s="6" t="s">
        <v>82</v>
      </c>
      <c r="I40" s="3" t="s">
        <v>74</v>
      </c>
      <c r="J40" s="41"/>
    </row>
    <row r="41" spans="1:10" s="23" customFormat="1" ht="90" customHeight="1" x14ac:dyDescent="0.25">
      <c r="A41" s="38">
        <v>36</v>
      </c>
      <c r="B41" s="3" t="s">
        <v>11</v>
      </c>
      <c r="C41" s="3" t="s">
        <v>58</v>
      </c>
      <c r="D41" s="2">
        <v>45.3</v>
      </c>
      <c r="E41" s="12" t="s">
        <v>59</v>
      </c>
      <c r="F41" s="5" t="s">
        <v>12</v>
      </c>
      <c r="G41" s="3" t="s">
        <v>81</v>
      </c>
      <c r="H41" s="6" t="s">
        <v>79</v>
      </c>
      <c r="I41" s="3" t="s">
        <v>60</v>
      </c>
      <c r="J41" s="41"/>
    </row>
    <row r="42" spans="1:10" s="23" customFormat="1" ht="116.25" customHeight="1" x14ac:dyDescent="0.25">
      <c r="A42" s="2">
        <v>37</v>
      </c>
      <c r="B42" s="32" t="s">
        <v>11</v>
      </c>
      <c r="C42" s="32" t="s">
        <v>87</v>
      </c>
      <c r="D42" s="31">
        <v>74.599999999999994</v>
      </c>
      <c r="E42" s="33" t="s">
        <v>83</v>
      </c>
      <c r="F42" s="34">
        <f>D42*16.9/4</f>
        <v>315.18499999999995</v>
      </c>
      <c r="G42" s="32" t="s">
        <v>86</v>
      </c>
      <c r="H42" s="35" t="s">
        <v>85</v>
      </c>
      <c r="I42" s="32" t="s">
        <v>84</v>
      </c>
      <c r="J42" s="41"/>
    </row>
    <row r="43" spans="1:10" s="23" customFormat="1" ht="116.25" customHeight="1" x14ac:dyDescent="0.25">
      <c r="A43" s="38">
        <v>38</v>
      </c>
      <c r="B43" s="7" t="s">
        <v>11</v>
      </c>
      <c r="C43" s="7" t="s">
        <v>101</v>
      </c>
      <c r="D43" s="39">
        <v>71</v>
      </c>
      <c r="E43" s="13" t="s">
        <v>69</v>
      </c>
      <c r="F43" s="9">
        <f>D43*16.9/4</f>
        <v>299.97499999999997</v>
      </c>
      <c r="G43" s="7" t="s">
        <v>115</v>
      </c>
      <c r="H43" s="10" t="s">
        <v>103</v>
      </c>
      <c r="I43" s="7" t="s">
        <v>104</v>
      </c>
      <c r="J43" s="41"/>
    </row>
    <row r="44" spans="1:10" s="23" customFormat="1" ht="116.25" customHeight="1" x14ac:dyDescent="0.25">
      <c r="A44" s="38">
        <v>39</v>
      </c>
      <c r="B44" s="7" t="s">
        <v>11</v>
      </c>
      <c r="C44" s="7" t="s">
        <v>106</v>
      </c>
      <c r="D44" s="8">
        <v>43.9</v>
      </c>
      <c r="E44" s="13" t="s">
        <v>69</v>
      </c>
      <c r="F44" s="9">
        <f t="shared" ref="F44" si="1">D44*16.9/4</f>
        <v>185.47749999999999</v>
      </c>
      <c r="G44" s="7" t="s">
        <v>102</v>
      </c>
      <c r="H44" s="10" t="s">
        <v>103</v>
      </c>
      <c r="I44" s="7" t="s">
        <v>105</v>
      </c>
      <c r="J44" s="41"/>
    </row>
    <row r="45" spans="1:10" x14ac:dyDescent="0.25">
      <c r="A45" s="24"/>
      <c r="B45" s="24"/>
      <c r="C45" s="14" t="s">
        <v>41</v>
      </c>
      <c r="D45" s="15">
        <f>SUM(D7:D44)</f>
        <v>2607.6</v>
      </c>
      <c r="E45" s="14"/>
      <c r="F45" s="14"/>
      <c r="G45" s="14"/>
      <c r="H45" s="14"/>
      <c r="I45" s="6"/>
      <c r="J45" s="41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7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7"/>
    </row>
    <row r="48" spans="1:10" ht="15.75" x14ac:dyDescent="0.25">
      <c r="A48" s="25" t="s">
        <v>117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6" t="s">
        <v>116</v>
      </c>
      <c r="B50" s="16"/>
      <c r="C50" s="16"/>
      <c r="D50" s="16"/>
      <c r="E50" s="16"/>
      <c r="F50" s="16"/>
      <c r="G50" s="16"/>
      <c r="H50" s="16"/>
      <c r="I50" s="17"/>
    </row>
    <row r="51" spans="1:9" x14ac:dyDescent="0.25">
      <c r="A51" s="16"/>
      <c r="C51" s="16"/>
      <c r="D51" s="16"/>
      <c r="E51" s="16"/>
      <c r="F51" s="16"/>
      <c r="G51" s="16"/>
      <c r="H51" s="16"/>
      <c r="I51" s="17"/>
    </row>
    <row r="52" spans="1:9" x14ac:dyDescent="0.25">
      <c r="A52" s="26"/>
      <c r="B52" s="26"/>
      <c r="C52" s="26"/>
      <c r="D52" s="26"/>
      <c r="E52" s="26"/>
      <c r="F52" s="26"/>
      <c r="G52" s="26"/>
      <c r="H52" s="26"/>
      <c r="I52" s="26"/>
    </row>
    <row r="53" spans="1:9" x14ac:dyDescent="0.25">
      <c r="A53" s="19"/>
      <c r="B53" s="19"/>
      <c r="C53" s="19"/>
      <c r="D53" s="19"/>
      <c r="E53" s="19"/>
      <c r="F53" s="19"/>
      <c r="G53" s="19"/>
      <c r="H53" s="19"/>
      <c r="I53" s="20"/>
    </row>
  </sheetData>
  <mergeCells count="10">
    <mergeCell ref="A45:B45"/>
    <mergeCell ref="A48:I48"/>
    <mergeCell ref="A52:I52"/>
    <mergeCell ref="A1:I1"/>
    <mergeCell ref="A2:I2"/>
    <mergeCell ref="A3:I3"/>
    <mergeCell ref="A4:A5"/>
    <mergeCell ref="B4:B5"/>
    <mergeCell ref="C4:C5"/>
    <mergeCell ref="D4:I4"/>
  </mergeCells>
  <phoneticPr fontId="3" type="noConversion"/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неж.фонда Регистратор ЖРЭО Заводского р-на</dc:creator>
  <cp:lastModifiedBy>Ведущий инженер по ГО (Шнаркевич А.А.) ЖРЭО Заводского</cp:lastModifiedBy>
  <cp:lastPrinted>2023-10-02T12:33:21Z</cp:lastPrinted>
  <dcterms:created xsi:type="dcterms:W3CDTF">2015-06-05T18:19:34Z</dcterms:created>
  <dcterms:modified xsi:type="dcterms:W3CDTF">2023-10-02T12:36:48Z</dcterms:modified>
</cp:coreProperties>
</file>